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filterPrivacy="1"/>
  <xr:revisionPtr revIDLastSave="136" documentId="8_{58D1EDE7-0933-4A83-B08E-7B596F1BFC1C}" xr6:coauthVersionLast="47" xr6:coauthVersionMax="47" xr10:uidLastSave="{6786B80D-34FC-4A17-A1F7-75B3F7E72BA4}"/>
  <bookViews>
    <workbookView showSheetTabs="0" xWindow="-120" yWindow="-120" windowWidth="29040" windowHeight="15720" xr2:uid="{00000000-000D-0000-FFFF-FFFF00000000}"/>
  </bookViews>
  <sheets>
    <sheet name="Sheet1" sheetId="1" r:id="rId1"/>
  </sheet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11" i="1" l="1"/>
  <c r="C20" i="1"/>
  <c r="C22" i="1"/>
  <c r="C29" i="1"/>
  <c r="C32" i="1"/>
  <c r="C33" i="1"/>
  <c r="C34" i="1"/>
  <c r="D29" i="1"/>
  <c r="E29" i="1"/>
  <c r="C35" i="1"/>
  <c r="D22" i="1"/>
  <c r="E20" i="1"/>
  <c r="E22" i="1"/>
  <c r="D36" i="1"/>
  <c r="D20" i="1"/>
  <c r="D11" i="1"/>
  <c r="E37" i="1"/>
  <c r="E11" i="1"/>
</calcChain>
</file>

<file path=xl/sharedStrings.xml><?xml version="1.0" encoding="utf-8"?>
<sst xmlns="http://schemas.openxmlformats.org/spreadsheetml/2006/main" count="52" uniqueCount="42">
  <si>
    <t>Со-финансирование со стороны Правительства Туркменистана без учета процента за общее управление</t>
  </si>
  <si>
    <t>7% Процент за общее управление</t>
  </si>
  <si>
    <t>Вклад со стороны ПРООН и других доноров</t>
  </si>
  <si>
    <t xml:space="preserve">Описание расходов
</t>
  </si>
  <si>
    <t>Итого по Результату 1</t>
  </si>
  <si>
    <t>Итого по Результату 2</t>
  </si>
  <si>
    <t>Со-финансирование со стороны Правительства Туркменистана с учетом процента за общее управление</t>
  </si>
  <si>
    <t>Итого по Результату 3</t>
  </si>
  <si>
    <t>Сумма от Правительства Туркменистана</t>
  </si>
  <si>
    <t>Сумма от ПРООН</t>
  </si>
  <si>
    <t>Всего</t>
  </si>
  <si>
    <t xml:space="preserve">Достигнутые результаты
</t>
  </si>
  <si>
    <t xml:space="preserve"> </t>
  </si>
  <si>
    <t>Примечания:</t>
  </si>
  <si>
    <t xml:space="preserve">Итого по Результату 4 </t>
  </si>
  <si>
    <t>Результат 4 - Управление проектом</t>
  </si>
  <si>
    <t>Административные расходы (7%)</t>
  </si>
  <si>
    <t xml:space="preserve">Индивидуальные Сервисные Контракты </t>
  </si>
  <si>
    <t>1) В  соответствии с Проектным Документом финансовые средства для выполнения мероприятий по проекту Министерство финансов Туркменистана перечисляет в манатах по обменному курсу, действующему на дату внесения средств.</t>
  </si>
  <si>
    <t>2) ПРООН, как международная организация, учет финансовых средств ведет в долл. США, основываясь на обменном курсе маната к доллару.</t>
  </si>
  <si>
    <t>Оплата Международному Консультанту по сейсмической уязвимости и сейсмическому риску, включая взнос в безопасность.</t>
  </si>
  <si>
    <t>Операционные расходы</t>
  </si>
  <si>
    <t>Затраты на переводы</t>
  </si>
  <si>
    <t>Расходы на связь (в т.ч. на Интернет)</t>
  </si>
  <si>
    <t>Фактические затраты по проекту# 00102378  «Усиление национального потенциала Туркменистана по оценке сейсмических рисков,  предупреждению и реагированию на потенциальные землетрясения» за 2022 г.</t>
  </si>
  <si>
    <t>Банковская коммиссия</t>
  </si>
  <si>
    <r>
      <t xml:space="preserve">Результат 3 - Повышкение уровня готовности к реагированию, и ликвидации последствий бедствий, вызванных землетрясениями: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1"/>
        <rFont val="Calibri"/>
        <family val="2"/>
        <scheme val="minor"/>
      </rPr>
      <t>В 2022 году работы</t>
    </r>
    <r>
      <rPr>
        <b/>
        <sz val="11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по Результату 3 не выполнялись.</t>
    </r>
  </si>
  <si>
    <t>Организация семинаров и тренингов</t>
  </si>
  <si>
    <t>Банковская комиссия/нереализованный убыток</t>
  </si>
  <si>
    <t>Банковская комиссия/нереализованная прибыль</t>
  </si>
  <si>
    <t>Банковская комиссия/нереализованный убыток и прибыль</t>
  </si>
  <si>
    <t>Затраты на 2022 г. в долл. США</t>
  </si>
  <si>
    <t>3) Дополнительно к приведеннным выше фактическим затратам в 2022 году ПРООН законтрактовано (взято обязательств по оплате) выполнение мероприятий по проекту на сумму 9,928.57 долл. США, которые должны быть выплачены в 2023 году после завершения этих работ.</t>
  </si>
  <si>
    <t>Подготовлен: Джемал Сарыева, Программный помощник ПРООН в Туркменистане</t>
  </si>
  <si>
    <t>Одобрен: Фархад Орунов, Программный специалист, ПРООН в Туркменистане</t>
  </si>
  <si>
    <t xml:space="preserve">Оплата за инженерные виды работ (выполнение 2-ой стадии работ по сейсмическому микрорайонированию  и по инженерному обследованию репрезентативных типов зданий территории г. Ашхабада в пределах проектной территории). </t>
  </si>
  <si>
    <t>Фактические затраты за 2022 г.                                                                            (в долларах США).</t>
  </si>
  <si>
    <t>Закупка и обслуживание офисного оборудования (компьютеров, мониторов, принеров/копировальных машин, картриджей), а также закупка канцлярских товаров для Института сейсмологии</t>
  </si>
  <si>
    <t>Оплата Национальным Консультантам: а) Инженерное обследование репрезентативных типов зданий г. Ашхабада, в том числе, с целью оценки их фактической сейсмостойкости; б)Адаптация к геолого-геофизическим условиям Ашхабадского геодинамического полигона современного цифрового сейсмологического оборудования, в том числе широкополосных цифровых станций и, на их основе, организация специализированной системы наблюдений в целях повышения эффективности мониторинга сейсмической опасности; в)  по определению сейсмической уязвимости для каждой из репрезентативных категорий зданий г.Ашхабада; г) по оценке сейсмического риска, разработка карты сейсмического риска территории г. Ашхабада в соответствии с картой сейсмического микрорайонирования.  В оплату входит взнос в безопасность.</t>
  </si>
  <si>
    <r>
      <rPr>
        <b/>
        <sz val="11"/>
        <rFont val="Calibri"/>
        <family val="2"/>
        <scheme val="minor"/>
      </rPr>
      <t>Результат 1 - Проведение комплексной оценки сейсмических рисков г. Ашхабада:</t>
    </r>
    <r>
      <rPr>
        <sz val="11"/>
        <rFont val="Calibri"/>
        <family val="2"/>
        <scheme val="minor"/>
      </rPr>
      <t xml:space="preserve">
а) Выполнена 2-ая стадия работ по инженерному обследованию репрезентативных типов зданий г. Ашхабада.                                                                                                                                                                                                                                                       б) Проведена вероятностная оценка сейсмической опасности.                                                                                           в) Выполнена 2-ая стадия комплекса работ по сейсмическому микрорайонированию г. Ашхабада.                                                                                                                                                               г) Выполнена 2-ая стадия работ по созданию ГИС для пространственного анализа сейсмической опасности и сейсмического риска территории г. Ашхабада.                                                                                                                                                           д) Проведены подготовительные геолого-геофизических  работ для определения скоростей поперечных волн; создана базы данных скоростей поперечных волн Vs, в том числе средних скоростей Vs30.                                                                                                                                       е) Проведены комплексные измерения и наблюдения для получения данных о резонансно-частотных характеристиках грунтов.                                                                                                                                                                                       
</t>
    </r>
  </si>
  <si>
    <r>
      <rPr>
        <b/>
        <sz val="11"/>
        <rFont val="Calibri"/>
        <family val="2"/>
        <scheme val="minor"/>
      </rPr>
      <t>Результат 2</t>
    </r>
    <r>
      <rPr>
        <sz val="11"/>
        <rFont val="Calibri"/>
        <family val="2"/>
        <scheme val="minor"/>
      </rPr>
      <t xml:space="preserve"> - </t>
    </r>
    <r>
      <rPr>
        <b/>
        <sz val="11"/>
        <rFont val="Calibri"/>
        <family val="2"/>
        <scheme val="minor"/>
      </rPr>
      <t xml:space="preserve">Комплексное  развитие института сейсмологии и физики атмосферы АН Туркменистана, направленное на обновление и модернизацию методического, научно-технического и кадрового потенциала: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1"/>
        <rFont val="Calibri"/>
        <family val="2"/>
        <scheme val="minor"/>
      </rPr>
      <t xml:space="preserve"> а) Осуществлена закупка необходимого научно-технического оборудования  в соответствии с заявкой института сейсмологии и физики атмосферы АН Туркменистана ( приобретено лицензионное программное обеспечение  для расчетов зданий на сейсмостойкость  и программа «MACEC» для операционного модального анализа).  </t>
    </r>
    <r>
      <rPr>
        <b/>
        <sz val="11"/>
        <rFont val="Calibri"/>
        <family val="2"/>
        <scheme val="minor"/>
      </rPr>
      <t xml:space="preserve">                                                                                  </t>
    </r>
    <r>
      <rPr>
        <sz val="11"/>
        <rFont val="Calibri"/>
        <family val="2"/>
        <charset val="204"/>
        <scheme val="minor"/>
      </rPr>
      <t xml:space="preserve">б). Проведен тренинговый курс по примению ГИС для оценки сейсмической опасности и риска  и  по оценке уязвимости зданий.                </t>
    </r>
    <r>
      <rPr>
        <sz val="11"/>
        <rFont val="Calibri"/>
        <family val="2"/>
        <scheme val="minor"/>
      </rPr>
      <t xml:space="preserve">                                         в). Проведены обучающие тренинги и семинары о сейсмической опасности, уязвимости и сейсмическом риске для:                                                                                                                                        1) работникам министерств и ведомств, а также органам самоуправления;                                                                                      2) работникам высшего и среднего образования;                                                                               3) работникам средств массовой информации (СМИ).                            г). Проведен тренинговый курс по изучению электронного паспорта зданий г. Ашхабада и его применению.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</si>
  <si>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Оплата за  программное обеспечение для расчетов зданий на сейсмостойкость, и за программу  для операционного модального анализа.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</si>
</sst>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164" formatCode="#,##0.00;[Red]#,##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i/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96">
    <xf numFmtId="0" fontId="0" fillId="0" borderId="0" xfId="0"/>
    <xf numFmtId="0" fontId="5" fillId="0" borderId="0" xfId="0" applyFont="1" applyAlignment="1">
      <alignment wrapText="1"/>
    </xf>
    <xf numFmtId="164" fontId="5" fillId="0" borderId="0" xfId="0" applyNumberFormat="1" applyFont="1" applyAlignment="1">
      <alignment wrapText="1"/>
    </xf>
    <xf numFmtId="2" fontId="5" fillId="0" borderId="0" xfId="0" applyNumberFormat="1" applyFont="1" applyAlignment="1">
      <alignment wrapText="1"/>
    </xf>
    <xf numFmtId="0" fontId="5" fillId="0" borderId="1" xfId="0" applyFont="1" applyBorder="1" applyAlignment="1">
      <alignment horizontal="left" vertical="center" wrapText="1"/>
    </xf>
    <xf numFmtId="8" fontId="5" fillId="0" borderId="0" xfId="0" applyNumberFormat="1" applyFont="1" applyAlignment="1">
      <alignment wrapText="1"/>
    </xf>
    <xf numFmtId="0" fontId="2" fillId="5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6" fillId="0" borderId="0" xfId="0" applyFont="1" applyAlignment="1">
      <alignment wrapText="1"/>
    </xf>
    <xf numFmtId="0" fontId="4" fillId="5" borderId="13" xfId="0" applyFont="1" applyFill="1" applyBorder="1" applyAlignment="1">
      <alignment horizontal="left" vertical="center"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7" fillId="0" borderId="1" xfId="5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justify" vertical="center" wrapText="1"/>
    </xf>
    <xf numFmtId="0" fontId="7" fillId="0" borderId="16" xfId="0" applyFont="1" applyBorder="1" applyAlignment="1">
      <alignment horizontal="left" vertical="top" wrapText="1"/>
    </xf>
    <xf numFmtId="0" fontId="6" fillId="0" borderId="18" xfId="0" applyFont="1" applyBorder="1" applyAlignment="1">
      <alignment horizontal="left" vertical="top" wrapText="1"/>
    </xf>
    <xf numFmtId="0" fontId="3" fillId="3" borderId="28" xfId="0" applyFont="1" applyFill="1" applyBorder="1" applyAlignment="1">
      <alignment horizontal="left" vertical="top" wrapText="1"/>
    </xf>
    <xf numFmtId="0" fontId="5" fillId="3" borderId="24" xfId="0" applyFont="1" applyFill="1" applyBorder="1" applyAlignment="1">
      <alignment horizontal="left" vertical="center" wrapText="1"/>
    </xf>
    <xf numFmtId="0" fontId="3" fillId="3" borderId="20" xfId="0" applyFont="1" applyFill="1" applyBorder="1" applyAlignment="1">
      <alignment horizontal="left" vertical="top" wrapText="1"/>
    </xf>
    <xf numFmtId="0" fontId="3" fillId="3" borderId="21" xfId="0" applyFont="1" applyFill="1" applyBorder="1" applyAlignment="1">
      <alignment horizontal="left" vertical="top" wrapText="1"/>
    </xf>
    <xf numFmtId="0" fontId="6" fillId="2" borderId="1" xfId="3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8" fontId="5" fillId="0" borderId="16" xfId="0" applyNumberFormat="1" applyFont="1" applyBorder="1" applyAlignment="1">
      <alignment horizontal="center" vertical="center" wrapText="1"/>
    </xf>
    <xf numFmtId="8" fontId="5" fillId="0" borderId="19" xfId="0" applyNumberFormat="1" applyFont="1" applyBorder="1" applyAlignment="1">
      <alignment horizontal="center" vertical="center" wrapText="1"/>
    </xf>
    <xf numFmtId="8" fontId="5" fillId="0" borderId="1" xfId="0" applyNumberFormat="1" applyFont="1" applyBorder="1" applyAlignment="1">
      <alignment horizontal="center" vertical="center" wrapText="1"/>
    </xf>
    <xf numFmtId="8" fontId="5" fillId="0" borderId="3" xfId="0" applyNumberFormat="1" applyFont="1" applyBorder="1" applyAlignment="1">
      <alignment horizontal="center" vertical="center" wrapText="1"/>
    </xf>
    <xf numFmtId="8" fontId="6" fillId="5" borderId="1" xfId="0" applyNumberFormat="1" applyFont="1" applyFill="1" applyBorder="1" applyAlignment="1">
      <alignment horizontal="center" vertical="center" wrapText="1"/>
    </xf>
    <xf numFmtId="8" fontId="6" fillId="5" borderId="3" xfId="0" applyNumberFormat="1" applyFont="1" applyFill="1" applyBorder="1" applyAlignment="1">
      <alignment horizontal="center" vertical="center" wrapText="1"/>
    </xf>
    <xf numFmtId="8" fontId="6" fillId="5" borderId="26" xfId="0" applyNumberFormat="1" applyFont="1" applyFill="1" applyBorder="1" applyAlignment="1">
      <alignment horizontal="center" vertical="center" wrapText="1"/>
    </xf>
    <xf numFmtId="8" fontId="6" fillId="5" borderId="12" xfId="0" applyNumberFormat="1" applyFont="1" applyFill="1" applyBorder="1" applyAlignment="1">
      <alignment horizontal="center" vertical="center" wrapText="1"/>
    </xf>
    <xf numFmtId="8" fontId="5" fillId="0" borderId="24" xfId="0" applyNumberFormat="1" applyFont="1" applyBorder="1" applyAlignment="1">
      <alignment horizontal="center" vertical="center" wrapText="1"/>
    </xf>
    <xf numFmtId="8" fontId="5" fillId="3" borderId="24" xfId="0" applyNumberFormat="1" applyFont="1" applyFill="1" applyBorder="1" applyAlignment="1">
      <alignment horizontal="center" vertical="center" wrapText="1"/>
    </xf>
    <xf numFmtId="8" fontId="5" fillId="3" borderId="27" xfId="0" applyNumberFormat="1" applyFont="1" applyFill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center" vertical="center" wrapText="1"/>
    </xf>
    <xf numFmtId="8" fontId="5" fillId="3" borderId="1" xfId="0" applyNumberFormat="1" applyFont="1" applyFill="1" applyBorder="1" applyAlignment="1">
      <alignment horizontal="center" vertical="center" wrapText="1"/>
    </xf>
    <xf numFmtId="8" fontId="5" fillId="3" borderId="3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8" fontId="6" fillId="5" borderId="15" xfId="0" applyNumberFormat="1" applyFont="1" applyFill="1" applyBorder="1" applyAlignment="1">
      <alignment horizontal="right" vertical="center" wrapText="1"/>
    </xf>
    <xf numFmtId="8" fontId="6" fillId="5" borderId="5" xfId="0" applyNumberFormat="1" applyFont="1" applyFill="1" applyBorder="1" applyAlignment="1">
      <alignment horizontal="right" vertical="center" wrapText="1"/>
    </xf>
    <xf numFmtId="8" fontId="5" fillId="5" borderId="6" xfId="0" applyNumberFormat="1" applyFont="1" applyFill="1" applyBorder="1" applyAlignment="1">
      <alignment horizontal="right" vertical="center" wrapText="1"/>
    </xf>
    <xf numFmtId="8" fontId="6" fillId="5" borderId="1" xfId="0" applyNumberFormat="1" applyFont="1" applyFill="1" applyBorder="1" applyAlignment="1">
      <alignment horizontal="right" vertical="center" wrapText="1"/>
    </xf>
    <xf numFmtId="8" fontId="6" fillId="5" borderId="7" xfId="0" applyNumberFormat="1" applyFont="1" applyFill="1" applyBorder="1" applyAlignment="1">
      <alignment horizontal="right" vertical="center" wrapText="1"/>
    </xf>
    <xf numFmtId="8" fontId="5" fillId="5" borderId="3" xfId="0" applyNumberFormat="1" applyFont="1" applyFill="1" applyBorder="1" applyAlignment="1">
      <alignment horizontal="right" vertical="center" wrapText="1"/>
    </xf>
    <xf numFmtId="8" fontId="6" fillId="5" borderId="4" xfId="0" applyNumberFormat="1" applyFont="1" applyFill="1" applyBorder="1" applyAlignment="1">
      <alignment horizontal="right" vertical="center" wrapText="1"/>
    </xf>
    <xf numFmtId="8" fontId="6" fillId="5" borderId="22" xfId="0" applyNumberFormat="1" applyFont="1" applyFill="1" applyBorder="1" applyAlignment="1">
      <alignment horizontal="right" vertical="center" wrapText="1"/>
    </xf>
    <xf numFmtId="8" fontId="5" fillId="0" borderId="15" xfId="0" applyNumberFormat="1" applyFont="1" applyBorder="1" applyAlignment="1">
      <alignment horizontal="center" vertical="center" wrapText="1"/>
    </xf>
    <xf numFmtId="8" fontId="6" fillId="5" borderId="16" xfId="0" applyNumberFormat="1" applyFont="1" applyFill="1" applyBorder="1" applyAlignment="1">
      <alignment horizontal="center" vertical="center" wrapText="1"/>
    </xf>
    <xf numFmtId="8" fontId="6" fillId="5" borderId="19" xfId="0" applyNumberFormat="1" applyFont="1" applyFill="1" applyBorder="1" applyAlignment="1">
      <alignment horizontal="center" vertical="center" wrapText="1"/>
    </xf>
    <xf numFmtId="8" fontId="6" fillId="0" borderId="1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left" vertical="center" wrapText="1"/>
    </xf>
    <xf numFmtId="8" fontId="6" fillId="0" borderId="5" xfId="0" applyNumberFormat="1" applyFont="1" applyBorder="1" applyAlignment="1">
      <alignment horizontal="center" vertical="center" wrapText="1"/>
    </xf>
    <xf numFmtId="8" fontId="6" fillId="0" borderId="23" xfId="0" applyNumberFormat="1" applyFont="1" applyBorder="1" applyAlignment="1">
      <alignment horizontal="center" vertical="center" wrapText="1"/>
    </xf>
    <xf numFmtId="0" fontId="5" fillId="0" borderId="23" xfId="0" applyFont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0" fontId="3" fillId="0" borderId="10" xfId="1" applyFont="1" applyBorder="1" applyAlignment="1">
      <alignment horizontal="center" vertical="center" wrapText="1"/>
    </xf>
    <xf numFmtId="0" fontId="3" fillId="0" borderId="11" xfId="1" applyFont="1" applyBorder="1" applyAlignment="1">
      <alignment horizontal="center" vertical="center" wrapText="1"/>
    </xf>
    <xf numFmtId="0" fontId="3" fillId="0" borderId="12" xfId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4" fillId="5" borderId="13" xfId="0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horizontal="left" vertical="center" wrapText="1"/>
    </xf>
    <xf numFmtId="0" fontId="5" fillId="0" borderId="18" xfId="2" applyFont="1" applyBorder="1" applyAlignment="1">
      <alignment horizontal="left" vertical="top" wrapText="1"/>
    </xf>
    <xf numFmtId="0" fontId="5" fillId="0" borderId="20" xfId="2" applyFont="1" applyBorder="1" applyAlignment="1">
      <alignment horizontal="left" vertical="top" wrapText="1"/>
    </xf>
    <xf numFmtId="0" fontId="5" fillId="0" borderId="21" xfId="2" applyFont="1" applyBorder="1" applyAlignment="1">
      <alignment horizontal="left" vertical="top" wrapText="1"/>
    </xf>
    <xf numFmtId="0" fontId="7" fillId="0" borderId="16" xfId="4" applyFont="1" applyBorder="1" applyAlignment="1">
      <alignment horizontal="left" vertical="top" wrapText="1"/>
    </xf>
    <xf numFmtId="0" fontId="7" fillId="0" borderId="15" xfId="4" applyFont="1" applyBorder="1" applyAlignment="1">
      <alignment horizontal="left" vertical="top" wrapText="1"/>
    </xf>
    <xf numFmtId="8" fontId="5" fillId="0" borderId="16" xfId="0" applyNumberFormat="1" applyFont="1" applyBorder="1" applyAlignment="1">
      <alignment horizontal="center" vertical="center" wrapText="1"/>
    </xf>
    <xf numFmtId="8" fontId="5" fillId="0" borderId="15" xfId="0" applyNumberFormat="1" applyFont="1" applyBorder="1" applyAlignment="1">
      <alignment horizontal="center" vertical="center" wrapText="1"/>
    </xf>
    <xf numFmtId="8" fontId="5" fillId="0" borderId="19" xfId="0" applyNumberFormat="1" applyFont="1" applyBorder="1" applyAlignment="1">
      <alignment horizontal="center" vertical="center" wrapText="1"/>
    </xf>
    <xf numFmtId="8" fontId="5" fillId="0" borderId="6" xfId="0" applyNumberFormat="1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3" fillId="5" borderId="13" xfId="0" applyFont="1" applyFill="1" applyBorder="1" applyAlignment="1">
      <alignment horizontal="right" vertical="center" wrapText="1"/>
    </xf>
    <xf numFmtId="0" fontId="3" fillId="5" borderId="8" xfId="0" applyFont="1" applyFill="1" applyBorder="1" applyAlignment="1">
      <alignment horizontal="right" vertical="center" wrapText="1"/>
    </xf>
    <xf numFmtId="0" fontId="3" fillId="5" borderId="14" xfId="0" applyFont="1" applyFill="1" applyBorder="1" applyAlignment="1">
      <alignment horizontal="right" vertical="center" wrapText="1"/>
    </xf>
    <xf numFmtId="0" fontId="3" fillId="5" borderId="9" xfId="0" applyFont="1" applyFill="1" applyBorder="1" applyAlignment="1">
      <alignment horizontal="right" vertical="center" wrapText="1"/>
    </xf>
    <xf numFmtId="0" fontId="3" fillId="5" borderId="21" xfId="0" applyFont="1" applyFill="1" applyBorder="1" applyAlignment="1">
      <alignment horizontal="left" vertical="center" wrapText="1"/>
    </xf>
    <xf numFmtId="0" fontId="3" fillId="5" borderId="23" xfId="0" applyFont="1" applyFill="1" applyBorder="1" applyAlignment="1">
      <alignment horizontal="left" vertical="center" wrapText="1"/>
    </xf>
    <xf numFmtId="0" fontId="3" fillId="5" borderId="13" xfId="0" applyFont="1" applyFill="1" applyBorder="1" applyAlignment="1">
      <alignment horizontal="left" vertical="center" wrapText="1"/>
    </xf>
    <xf numFmtId="0" fontId="3" fillId="5" borderId="8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wrapText="1"/>
    </xf>
    <xf numFmtId="0" fontId="4" fillId="5" borderId="10" xfId="0" applyFont="1" applyFill="1" applyBorder="1" applyAlignment="1">
      <alignment horizontal="left" vertical="center" wrapText="1"/>
    </xf>
    <xf numFmtId="0" fontId="4" fillId="5" borderId="25" xfId="0" applyFont="1" applyFill="1" applyBorder="1" applyAlignment="1">
      <alignment horizontal="left" vertical="center" wrapText="1"/>
    </xf>
    <xf numFmtId="0" fontId="5" fillId="0" borderId="18" xfId="0" applyFont="1" applyBorder="1" applyAlignment="1">
      <alignment horizontal="left" vertical="top" wrapText="1"/>
    </xf>
    <xf numFmtId="0" fontId="5" fillId="0" borderId="20" xfId="0" applyFont="1" applyBorder="1" applyAlignment="1">
      <alignment horizontal="left" vertical="top" wrapText="1"/>
    </xf>
    <xf numFmtId="0" fontId="3" fillId="4" borderId="2" xfId="0" applyFont="1" applyFill="1" applyBorder="1" applyAlignment="1">
      <alignment horizontal="right" vertical="center" wrapText="1"/>
    </xf>
    <xf numFmtId="0" fontId="3" fillId="4" borderId="17" xfId="0" applyFont="1" applyFill="1" applyBorder="1" applyAlignment="1">
      <alignment horizontal="right" vertical="center" wrapText="1"/>
    </xf>
    <xf numFmtId="0" fontId="4" fillId="0" borderId="0" xfId="0" applyFont="1" applyAlignment="1">
      <alignment horizontal="left" vertical="center" wrapText="1"/>
    </xf>
    <xf numFmtId="0" fontId="3" fillId="5" borderId="18" xfId="0" applyFont="1" applyFill="1" applyBorder="1" applyAlignment="1">
      <alignment horizontal="left" vertical="center" wrapText="1"/>
    </xf>
    <xf numFmtId="0" fontId="3" fillId="5" borderId="16" xfId="0" applyFont="1" applyFill="1" applyBorder="1" applyAlignment="1">
      <alignment horizontal="left" vertical="center" wrapText="1"/>
    </xf>
    <xf numFmtId="0" fontId="8" fillId="0" borderId="16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</cellXfs>
  <cellStyles count="6">
    <cellStyle name="Обычный" xfId="0" builtinId="0"/>
    <cellStyle name="Обычный 2" xfId="3" xr:uid="{00000000-0005-0000-0000-000001000000}"/>
    <cellStyle name="Обычный 3" xfId="1" xr:uid="{00000000-0005-0000-0000-000002000000}"/>
    <cellStyle name="Обычный 4" xfId="2" xr:uid="{00000000-0005-0000-0000-000003000000}"/>
    <cellStyle name="Обычный 5" xfId="4" xr:uid="{00000000-0005-0000-0000-000004000000}"/>
    <cellStyle name="Обычный 6" xfId="5" xr:uid="{00000000-0005-0000-0000-000005000000}"/>
  </cellStyles>
  <dxfs count="0"/>
  <tableStyles count="0" defaultTableStyle="TableStyleMedium2" defaultPivotStyle="PivotStyleLight16"/>
  <colors>
    <mruColors>
      <color rgb="FF0000CC"/>
      <color rgb="FF6DFFAF"/>
      <color rgb="FFD1FFE6"/>
      <color rgb="FF9FFFC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9"/>
  <sheetViews>
    <sheetView tabSelected="1" topLeftCell="A8" zoomScale="110" zoomScaleNormal="110" zoomScaleSheetLayoutView="120" zoomScalePageLayoutView="110" workbookViewId="0">
      <selection activeCell="B47" sqref="B47"/>
    </sheetView>
  </sheetViews>
  <sheetFormatPr defaultColWidth="9.1796875" defaultRowHeight="14.5" x14ac:dyDescent="0.35"/>
  <cols>
    <col min="1" max="1" width="61.7265625" style="1" customWidth="1"/>
    <col min="2" max="2" width="38.26953125" style="1" customWidth="1"/>
    <col min="3" max="3" width="16.26953125" style="1" customWidth="1"/>
    <col min="4" max="4" width="11.7265625" style="1" customWidth="1"/>
    <col min="5" max="5" width="14.7265625" style="1" customWidth="1"/>
    <col min="6" max="6" width="11.453125" style="1" bestFit="1" customWidth="1"/>
    <col min="7" max="7" width="14.453125" style="1" customWidth="1"/>
    <col min="8" max="8" width="12.81640625" style="1" customWidth="1"/>
    <col min="9" max="9" width="13.81640625" style="1" customWidth="1"/>
    <col min="10" max="10" width="13.7265625" style="1" customWidth="1"/>
    <col min="11" max="16384" width="9.1796875" style="1"/>
  </cols>
  <sheetData>
    <row r="1" spans="1:10" ht="46.5" customHeight="1" x14ac:dyDescent="0.35">
      <c r="A1" s="57" t="s">
        <v>24</v>
      </c>
      <c r="B1" s="58"/>
      <c r="C1" s="58"/>
      <c r="D1" s="58"/>
      <c r="E1" s="59"/>
    </row>
    <row r="2" spans="1:10" s="11" customFormat="1" ht="32.15" customHeight="1" x14ac:dyDescent="0.35">
      <c r="A2" s="62" t="s">
        <v>11</v>
      </c>
      <c r="B2" s="60" t="s">
        <v>3</v>
      </c>
      <c r="C2" s="60" t="s">
        <v>36</v>
      </c>
      <c r="D2" s="60"/>
      <c r="E2" s="61"/>
    </row>
    <row r="3" spans="1:10" s="11" customFormat="1" ht="54" customHeight="1" x14ac:dyDescent="0.35">
      <c r="A3" s="62"/>
      <c r="B3" s="60"/>
      <c r="C3" s="22" t="s">
        <v>8</v>
      </c>
      <c r="D3" s="23" t="s">
        <v>9</v>
      </c>
      <c r="E3" s="24" t="s">
        <v>10</v>
      </c>
    </row>
    <row r="4" spans="1:10" ht="39" customHeight="1" x14ac:dyDescent="0.35">
      <c r="A4" s="65" t="s">
        <v>39</v>
      </c>
      <c r="B4" s="16" t="s">
        <v>20</v>
      </c>
      <c r="C4" s="25">
        <v>42000</v>
      </c>
      <c r="D4" s="25"/>
      <c r="E4" s="26"/>
      <c r="I4" s="2"/>
    </row>
    <row r="5" spans="1:10" ht="39" customHeight="1" x14ac:dyDescent="0.35">
      <c r="A5" s="66"/>
      <c r="B5" s="68" t="s">
        <v>38</v>
      </c>
      <c r="C5" s="70">
        <v>52591.07</v>
      </c>
      <c r="D5" s="70"/>
      <c r="E5" s="72"/>
      <c r="I5" s="2"/>
    </row>
    <row r="6" spans="1:10" ht="207" customHeight="1" x14ac:dyDescent="0.35">
      <c r="A6" s="66"/>
      <c r="B6" s="69"/>
      <c r="C6" s="71"/>
      <c r="D6" s="71"/>
      <c r="E6" s="73"/>
      <c r="J6" s="3"/>
    </row>
    <row r="7" spans="1:10" ht="74.25" customHeight="1" x14ac:dyDescent="0.35">
      <c r="A7" s="66"/>
      <c r="B7" s="14" t="s">
        <v>35</v>
      </c>
      <c r="C7" s="27">
        <v>63255.85</v>
      </c>
      <c r="D7" s="27"/>
      <c r="E7" s="28"/>
      <c r="J7" s="3"/>
    </row>
    <row r="8" spans="1:10" ht="62.25" customHeight="1" x14ac:dyDescent="0.35">
      <c r="A8" s="66"/>
      <c r="B8" s="14" t="s">
        <v>37</v>
      </c>
      <c r="C8" s="27">
        <v>54511.34</v>
      </c>
      <c r="D8" s="27"/>
      <c r="E8" s="28"/>
    </row>
    <row r="9" spans="1:10" ht="18.75" customHeight="1" x14ac:dyDescent="0.35">
      <c r="A9" s="66"/>
      <c r="B9" s="14" t="s">
        <v>25</v>
      </c>
      <c r="C9" s="27">
        <v>369.09</v>
      </c>
      <c r="D9" s="27"/>
      <c r="E9" s="28"/>
    </row>
    <row r="10" spans="1:10" ht="18" customHeight="1" x14ac:dyDescent="0.35">
      <c r="A10" s="67"/>
      <c r="B10" s="14" t="s">
        <v>16</v>
      </c>
      <c r="C10" s="27">
        <v>14890.91</v>
      </c>
      <c r="D10" s="27"/>
      <c r="E10" s="28"/>
      <c r="G10" s="5"/>
    </row>
    <row r="11" spans="1:10" ht="36" customHeight="1" x14ac:dyDescent="0.35">
      <c r="A11" s="63" t="s">
        <v>4</v>
      </c>
      <c r="B11" s="64"/>
      <c r="C11" s="29">
        <f>SUM(C4:C10)</f>
        <v>227618.26</v>
      </c>
      <c r="D11" s="29">
        <f>SUM(D4:D10)</f>
        <v>0</v>
      </c>
      <c r="E11" s="30">
        <f t="shared" ref="E11" si="0">C11+D11</f>
        <v>227618.26</v>
      </c>
    </row>
    <row r="12" spans="1:10" ht="53.25" customHeight="1" x14ac:dyDescent="0.35">
      <c r="A12" s="87" t="s">
        <v>40</v>
      </c>
      <c r="B12" s="16" t="s">
        <v>20</v>
      </c>
      <c r="C12" s="27">
        <v>22155</v>
      </c>
      <c r="D12" s="27"/>
      <c r="E12" s="28"/>
    </row>
    <row r="13" spans="1:10" ht="58.5" customHeight="1" x14ac:dyDescent="0.35">
      <c r="A13" s="88"/>
      <c r="B13" s="13" t="s">
        <v>41</v>
      </c>
      <c r="C13" s="27">
        <v>39263.89</v>
      </c>
      <c r="D13" s="27"/>
      <c r="E13" s="28"/>
    </row>
    <row r="14" spans="1:10" ht="26.25" customHeight="1" x14ac:dyDescent="0.35">
      <c r="A14" s="88"/>
      <c r="B14" s="14" t="s">
        <v>22</v>
      </c>
      <c r="C14" s="27">
        <v>155.74</v>
      </c>
      <c r="D14" s="27"/>
      <c r="E14" s="28"/>
    </row>
    <row r="15" spans="1:10" ht="24" customHeight="1" x14ac:dyDescent="0.35">
      <c r="A15" s="88"/>
      <c r="B15" s="14" t="s">
        <v>25</v>
      </c>
      <c r="C15" s="27">
        <v>50</v>
      </c>
      <c r="D15" s="27"/>
      <c r="E15" s="28"/>
    </row>
    <row r="16" spans="1:10" ht="28.5" customHeight="1" x14ac:dyDescent="0.35">
      <c r="A16" s="88"/>
      <c r="B16" s="14" t="s">
        <v>27</v>
      </c>
      <c r="C16" s="27">
        <v>6570</v>
      </c>
      <c r="D16" s="27"/>
      <c r="E16" s="28"/>
    </row>
    <row r="17" spans="1:7" ht="31.5" customHeight="1" x14ac:dyDescent="0.35">
      <c r="A17" s="88"/>
      <c r="B17" s="14" t="s">
        <v>28</v>
      </c>
      <c r="C17" s="27">
        <v>0.78</v>
      </c>
      <c r="D17" s="27"/>
      <c r="E17" s="28"/>
    </row>
    <row r="18" spans="1:7" ht="31.5" customHeight="1" x14ac:dyDescent="0.35">
      <c r="A18" s="88"/>
      <c r="B18" s="14" t="s">
        <v>29</v>
      </c>
      <c r="C18" s="27">
        <v>-140.63</v>
      </c>
      <c r="D18" s="27"/>
      <c r="E18" s="28"/>
    </row>
    <row r="19" spans="1:7" ht="60.75" customHeight="1" x14ac:dyDescent="0.35">
      <c r="A19" s="88"/>
      <c r="B19" s="14" t="s">
        <v>16</v>
      </c>
      <c r="C19" s="27">
        <v>4773.6400000000003</v>
      </c>
      <c r="D19" s="27"/>
      <c r="E19" s="28"/>
      <c r="F19" s="5"/>
      <c r="G19" s="5"/>
    </row>
    <row r="20" spans="1:7" ht="36" customHeight="1" x14ac:dyDescent="0.35">
      <c r="A20" s="10" t="s">
        <v>5</v>
      </c>
      <c r="B20" s="6" t="s">
        <v>12</v>
      </c>
      <c r="C20" s="29">
        <f>SUM(C12:C19)</f>
        <v>72828.42</v>
      </c>
      <c r="D20" s="29">
        <f>SUM(D12:D19)</f>
        <v>0</v>
      </c>
      <c r="E20" s="30">
        <f>C20</f>
        <v>72828.42</v>
      </c>
    </row>
    <row r="21" spans="1:7" ht="53.25" customHeight="1" thickBot="1" x14ac:dyDescent="0.4">
      <c r="A21" s="17" t="s">
        <v>26</v>
      </c>
      <c r="B21" s="15"/>
      <c r="C21" s="25">
        <v>0</v>
      </c>
      <c r="D21" s="25"/>
      <c r="E21" s="26"/>
    </row>
    <row r="22" spans="1:7" ht="36" customHeight="1" thickBot="1" x14ac:dyDescent="0.4">
      <c r="A22" s="85" t="s">
        <v>7</v>
      </c>
      <c r="B22" s="86"/>
      <c r="C22" s="31">
        <f>SUM(C21:C21)</f>
        <v>0</v>
      </c>
      <c r="D22" s="31">
        <f>SUM(D21:D21)</f>
        <v>0</v>
      </c>
      <c r="E22" s="32">
        <f>SUM(E21:E21)</f>
        <v>0</v>
      </c>
    </row>
    <row r="23" spans="1:7" ht="20.25" customHeight="1" x14ac:dyDescent="0.35">
      <c r="A23" s="18" t="s">
        <v>15</v>
      </c>
      <c r="B23" s="19" t="s">
        <v>17</v>
      </c>
      <c r="C23" s="33">
        <v>23005.13</v>
      </c>
      <c r="D23" s="34"/>
      <c r="E23" s="35"/>
      <c r="F23" s="5"/>
    </row>
    <row r="24" spans="1:7" ht="20.25" customHeight="1" x14ac:dyDescent="0.35">
      <c r="A24" s="20"/>
      <c r="B24" s="8" t="s">
        <v>23</v>
      </c>
      <c r="C24" s="36">
        <v>2502.9899999999998</v>
      </c>
      <c r="D24" s="37"/>
      <c r="E24" s="38"/>
      <c r="F24" s="3"/>
    </row>
    <row r="25" spans="1:7" ht="27.75" customHeight="1" x14ac:dyDescent="0.35">
      <c r="A25" s="20"/>
      <c r="B25" s="8" t="s">
        <v>22</v>
      </c>
      <c r="C25" s="39">
        <v>479.94</v>
      </c>
      <c r="D25" s="37"/>
      <c r="E25" s="38"/>
    </row>
    <row r="26" spans="1:7" ht="18.75" customHeight="1" x14ac:dyDescent="0.35">
      <c r="A26" s="20"/>
      <c r="B26" s="4" t="s">
        <v>25</v>
      </c>
      <c r="C26" s="56">
        <v>132.47999999999999</v>
      </c>
      <c r="D26" s="37"/>
      <c r="E26" s="38"/>
    </row>
    <row r="27" spans="1:7" ht="18.75" customHeight="1" x14ac:dyDescent="0.35">
      <c r="A27" s="20"/>
      <c r="B27" s="7" t="s">
        <v>21</v>
      </c>
      <c r="C27" s="56">
        <v>1771.05</v>
      </c>
      <c r="D27" s="37"/>
      <c r="E27" s="38"/>
      <c r="G27" s="3"/>
    </row>
    <row r="28" spans="1:7" ht="18.75" customHeight="1" x14ac:dyDescent="0.35">
      <c r="A28" s="21"/>
      <c r="B28" s="4" t="s">
        <v>16</v>
      </c>
      <c r="C28" s="56">
        <v>1952.4</v>
      </c>
      <c r="D28" s="37"/>
      <c r="E28" s="38"/>
      <c r="F28" s="5"/>
      <c r="G28" s="5"/>
    </row>
    <row r="29" spans="1:7" ht="24.65" customHeight="1" x14ac:dyDescent="0.35">
      <c r="A29" s="92" t="s">
        <v>14</v>
      </c>
      <c r="B29" s="93"/>
      <c r="C29" s="49">
        <f>SUM(C23:C28)</f>
        <v>29843.99</v>
      </c>
      <c r="D29" s="49">
        <f>SUM(D23:D28)</f>
        <v>0</v>
      </c>
      <c r="E29" s="50">
        <f>C29+D29</f>
        <v>29843.99</v>
      </c>
    </row>
    <row r="30" spans="1:7" ht="29.25" customHeight="1" x14ac:dyDescent="0.35">
      <c r="A30" s="94" t="s">
        <v>30</v>
      </c>
      <c r="B30" s="4" t="s">
        <v>28</v>
      </c>
      <c r="C30" s="27">
        <v>0.01</v>
      </c>
      <c r="D30" s="51"/>
      <c r="E30" s="51"/>
    </row>
    <row r="31" spans="1:7" ht="32.25" customHeight="1" x14ac:dyDescent="0.35">
      <c r="A31" s="95"/>
      <c r="B31" s="4" t="s">
        <v>29</v>
      </c>
      <c r="C31" s="27">
        <v>-0.03</v>
      </c>
      <c r="D31" s="51"/>
      <c r="E31" s="51"/>
    </row>
    <row r="32" spans="1:7" ht="24.65" customHeight="1" x14ac:dyDescent="0.35">
      <c r="A32" s="52"/>
      <c r="B32" s="55" t="s">
        <v>10</v>
      </c>
      <c r="C32" s="48">
        <f>C30+C31</f>
        <v>-1.9999999999999997E-2</v>
      </c>
      <c r="D32" s="53"/>
      <c r="E32" s="54"/>
    </row>
    <row r="33" spans="1:7" ht="37.5" customHeight="1" x14ac:dyDescent="0.35">
      <c r="A33" s="79" t="s">
        <v>0</v>
      </c>
      <c r="B33" s="80"/>
      <c r="C33" s="40">
        <f>C11+C20+C22+C29+C32-C10-C19-C28</f>
        <v>308673.69999999995</v>
      </c>
      <c r="D33" s="41"/>
      <c r="E33" s="42"/>
    </row>
    <row r="34" spans="1:7" ht="30.75" customHeight="1" x14ac:dyDescent="0.35">
      <c r="A34" s="81" t="s">
        <v>6</v>
      </c>
      <c r="B34" s="82"/>
      <c r="C34" s="43">
        <f>C11+C20+C22+C29+C32</f>
        <v>330290.64999999997</v>
      </c>
      <c r="D34" s="44"/>
      <c r="E34" s="45"/>
      <c r="G34" s="5"/>
    </row>
    <row r="35" spans="1:7" ht="24.65" customHeight="1" x14ac:dyDescent="0.35">
      <c r="A35" s="75" t="s">
        <v>1</v>
      </c>
      <c r="B35" s="76"/>
      <c r="C35" s="43">
        <f>C10+C19+C28</f>
        <v>21616.95</v>
      </c>
      <c r="D35" s="44"/>
      <c r="E35" s="45"/>
    </row>
    <row r="36" spans="1:7" ht="24.65" customHeight="1" thickBot="1" x14ac:dyDescent="0.4">
      <c r="A36" s="77" t="s">
        <v>2</v>
      </c>
      <c r="B36" s="78"/>
      <c r="C36" s="43"/>
      <c r="D36" s="44">
        <f>SUM(D28:D35)</f>
        <v>0</v>
      </c>
      <c r="E36" s="45"/>
    </row>
    <row r="37" spans="1:7" ht="31.5" customHeight="1" thickBot="1" x14ac:dyDescent="0.4">
      <c r="A37" s="89" t="s">
        <v>31</v>
      </c>
      <c r="B37" s="90"/>
      <c r="C37" s="46"/>
      <c r="D37" s="46"/>
      <c r="E37" s="47">
        <f>C34+D36</f>
        <v>330290.64999999997</v>
      </c>
    </row>
    <row r="38" spans="1:7" ht="5.25" customHeight="1" x14ac:dyDescent="0.35">
      <c r="A38" s="12"/>
      <c r="B38" s="12"/>
      <c r="C38" s="12"/>
      <c r="D38" s="12"/>
      <c r="E38" s="12"/>
    </row>
    <row r="39" spans="1:7" ht="15" customHeight="1" x14ac:dyDescent="0.35">
      <c r="A39" s="91" t="s">
        <v>13</v>
      </c>
      <c r="B39" s="91"/>
      <c r="C39" s="91"/>
      <c r="D39" s="91"/>
      <c r="E39" s="91"/>
    </row>
    <row r="40" spans="1:7" ht="30" customHeight="1" x14ac:dyDescent="0.35">
      <c r="A40" s="83" t="s">
        <v>18</v>
      </c>
      <c r="B40" s="83"/>
      <c r="C40" s="83"/>
      <c r="D40" s="83"/>
      <c r="E40" s="83"/>
    </row>
    <row r="41" spans="1:7" ht="27.75" customHeight="1" x14ac:dyDescent="0.35">
      <c r="A41" s="83" t="s">
        <v>19</v>
      </c>
      <c r="B41" s="83"/>
      <c r="C41" s="83"/>
      <c r="D41" s="83"/>
      <c r="E41" s="83"/>
    </row>
    <row r="42" spans="1:7" ht="43.5" customHeight="1" x14ac:dyDescent="0.35">
      <c r="A42" s="83" t="s">
        <v>32</v>
      </c>
      <c r="B42" s="83"/>
      <c r="C42" s="83"/>
      <c r="D42" s="83"/>
      <c r="E42" s="83"/>
    </row>
    <row r="43" spans="1:7" ht="18" customHeight="1" x14ac:dyDescent="0.35">
      <c r="A43" s="83"/>
      <c r="B43" s="83"/>
      <c r="C43" s="83"/>
      <c r="D43" s="83"/>
      <c r="E43" s="83"/>
    </row>
    <row r="44" spans="1:7" x14ac:dyDescent="0.35">
      <c r="A44" s="74" t="s">
        <v>33</v>
      </c>
      <c r="B44" s="74"/>
      <c r="C44" s="74"/>
      <c r="D44" s="84"/>
      <c r="E44" s="84"/>
    </row>
    <row r="45" spans="1:7" x14ac:dyDescent="0.35">
      <c r="A45" s="84"/>
      <c r="B45" s="84"/>
      <c r="C45" s="84"/>
      <c r="D45" s="84"/>
      <c r="E45" s="84"/>
    </row>
    <row r="46" spans="1:7" ht="15.5" x14ac:dyDescent="0.35">
      <c r="A46" s="12"/>
      <c r="B46" s="12"/>
      <c r="C46" s="12"/>
      <c r="D46" s="12"/>
      <c r="E46" s="12"/>
    </row>
    <row r="47" spans="1:7" ht="31" x14ac:dyDescent="0.35">
      <c r="A47" s="11" t="s">
        <v>34</v>
      </c>
      <c r="B47" s="11"/>
      <c r="C47" s="11"/>
      <c r="D47" s="12"/>
      <c r="E47" s="12"/>
    </row>
    <row r="48" spans="1:7" ht="15.5" x14ac:dyDescent="0.35">
      <c r="A48" s="74"/>
      <c r="B48" s="74"/>
      <c r="C48" s="12"/>
      <c r="D48" s="12"/>
      <c r="E48" s="12"/>
    </row>
    <row r="49" spans="1:2" x14ac:dyDescent="0.35">
      <c r="A49" s="9" t="s">
        <v>12</v>
      </c>
      <c r="B49" s="9"/>
    </row>
  </sheetData>
  <mergeCells count="26">
    <mergeCell ref="A22:B22"/>
    <mergeCell ref="A12:A19"/>
    <mergeCell ref="A37:B37"/>
    <mergeCell ref="A39:E39"/>
    <mergeCell ref="A29:B29"/>
    <mergeCell ref="A30:A31"/>
    <mergeCell ref="A48:B48"/>
    <mergeCell ref="A35:B35"/>
    <mergeCell ref="A36:B36"/>
    <mergeCell ref="A33:B33"/>
    <mergeCell ref="A34:B34"/>
    <mergeCell ref="A40:E40"/>
    <mergeCell ref="A41:E41"/>
    <mergeCell ref="A43:E43"/>
    <mergeCell ref="A42:E42"/>
    <mergeCell ref="A44:E45"/>
    <mergeCell ref="A1:E1"/>
    <mergeCell ref="C2:E2"/>
    <mergeCell ref="A2:A3"/>
    <mergeCell ref="B2:B3"/>
    <mergeCell ref="A11:B11"/>
    <mergeCell ref="A4:A10"/>
    <mergeCell ref="B5:B6"/>
    <mergeCell ref="C5:C6"/>
    <mergeCell ref="D5:D6"/>
    <mergeCell ref="E5:E6"/>
  </mergeCells>
  <printOptions horizontalCentered="1"/>
  <pageMargins left="0.19685039370078741" right="0.19685039370078741" top="0.51181102362204722" bottom="0.51181102362204722" header="0.31496062992125984" footer="0.31496062992125984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55F732436BD414ABE4F9007290F88BC" ma:contentTypeVersion="29" ma:contentTypeDescription="Create a new document." ma:contentTypeScope="" ma:versionID="6e8b5189930b312cd6a688c72934480f">
  <xsd:schema xmlns:xsd="http://www.w3.org/2001/XMLSchema" xmlns:xs="http://www.w3.org/2001/XMLSchema" xmlns:p="http://schemas.microsoft.com/office/2006/metadata/properties" xmlns:ns2="d9cf0e28-81d2-4dc7-8b10-820d80ed680d" xmlns:ns3="e91d5986-7c29-4ed1-8a54-b8fb378ed474" targetNamespace="http://schemas.microsoft.com/office/2006/metadata/properties" ma:root="true" ma:fieldsID="38e044ff6032411bcdc82bc581169c0d" ns2:_="" ns3:_="">
    <xsd:import namespace="d9cf0e28-81d2-4dc7-8b10-820d80ed680d"/>
    <xsd:import namespace="e91d5986-7c29-4ed1-8a54-b8fb378ed474"/>
    <xsd:element name="properties">
      <xsd:complexType>
        <xsd:sequence>
          <xsd:element name="documentManagement">
            <xsd:complexType>
              <xsd:all>
                <xsd:element ref="ns2:DocumentCategory" minOccurs="0"/>
                <xsd:element ref="ns2:DocumentType" minOccurs="0"/>
                <xsd:element ref="ns2:FileClassificationMode" minOccurs="0"/>
                <xsd:element ref="ns2:FileNameDescription" minOccurs="0"/>
                <xsd:element ref="ns2:ProjectNumber" minOccurs="0"/>
                <xsd:element ref="ns2:OperatingUnit" minOccurs="0"/>
                <xsd:element ref="ns2:Language" minOccurs="0"/>
                <xsd:element ref="ns2:FunctionalArea" minOccurs="0"/>
                <xsd:element ref="ns2:OutputNumber" minOccurs="0"/>
                <xsd:element ref="ns2:DocumentStatus" minOccurs="0"/>
                <xsd:element ref="ns2:DocCoverageStartDate" minOccurs="0"/>
                <xsd:element ref="ns2:DocCoverageEndDate" minOccurs="0"/>
                <xsd:element ref="ns2:FocusArea" minOccurs="0"/>
                <xsd:element ref="ns2:AuthorName" minOccurs="0"/>
                <xsd:element ref="ns2:OfficeCountry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9cf0e28-81d2-4dc7-8b10-820d80ed680d" elementFormDefault="qualified">
    <xsd:import namespace="http://schemas.microsoft.com/office/2006/documentManagement/types"/>
    <xsd:import namespace="http://schemas.microsoft.com/office/infopath/2007/PartnerControls"/>
    <xsd:element name="DocumentCategory" ma:index="8" nillable="true" ma:displayName="DocumentCategory" ma:format="Dropdown" ma:internalName="DocumentCategory">
      <xsd:simpleType>
        <xsd:restriction base="dms:Text">
          <xsd:maxLength value="255"/>
        </xsd:restriction>
      </xsd:simpleType>
    </xsd:element>
    <xsd:element name="DocumentType" ma:index="9" nillable="true" ma:displayName="DocumentType" ma:format="Dropdown" ma:indexed="true" ma:internalName="DocumentType">
      <xsd:simpleType>
        <xsd:restriction base="dms:Text">
          <xsd:maxLength value="255"/>
        </xsd:restriction>
      </xsd:simpleType>
    </xsd:element>
    <xsd:element name="FileClassificationMode" ma:index="10" nillable="true" ma:displayName="FileClassificationMode" ma:format="Dropdown" ma:indexed="true" ma:internalName="FileClassificationMode">
      <xsd:simpleType>
        <xsd:restriction base="dms:Text">
          <xsd:maxLength value="255"/>
        </xsd:restriction>
      </xsd:simpleType>
    </xsd:element>
    <xsd:element name="FileNameDescription" ma:index="11" nillable="true" ma:displayName="FileNameDescription" ma:format="Dropdown" ma:indexed="true" ma:internalName="FileNameDescription">
      <xsd:simpleType>
        <xsd:restriction base="dms:Text">
          <xsd:maxLength value="255"/>
        </xsd:restriction>
      </xsd:simpleType>
    </xsd:element>
    <xsd:element name="ProjectNumber" ma:index="12" nillable="true" ma:displayName="ProjectNumber" ma:format="Dropdown" ma:indexed="true" ma:internalName="ProjectNumber">
      <xsd:simpleType>
        <xsd:restriction base="dms:Text">
          <xsd:maxLength value="255"/>
        </xsd:restriction>
      </xsd:simpleType>
    </xsd:element>
    <xsd:element name="OperatingUnit" ma:index="13" nillable="true" ma:displayName="OperatingUnit" ma:format="Dropdown" ma:indexed="true" ma:internalName="OperatingUnit">
      <xsd:simpleType>
        <xsd:restriction base="dms:Text">
          <xsd:maxLength value="255"/>
        </xsd:restriction>
      </xsd:simpleType>
    </xsd:element>
    <xsd:element name="Language" ma:index="14" nillable="true" ma:displayName="Language" ma:format="Dropdown" ma:internalName="Language">
      <xsd:simpleType>
        <xsd:restriction base="dms:Text">
          <xsd:maxLength value="255"/>
        </xsd:restriction>
      </xsd:simpleType>
    </xsd:element>
    <xsd:element name="FunctionalArea" ma:index="15" nillable="true" ma:displayName="FunctionalArea" ma:format="Dropdown" ma:internalName="FunctionalArea">
      <xsd:simpleType>
        <xsd:restriction base="dms:Text">
          <xsd:maxLength value="255"/>
        </xsd:restriction>
      </xsd:simpleType>
    </xsd:element>
    <xsd:element name="OutputNumber" ma:index="16" nillable="true" ma:displayName="OutputNumber" ma:format="Dropdown" ma:indexed="true" ma:internalName="OutputNumber">
      <xsd:simpleType>
        <xsd:restriction base="dms:Text">
          <xsd:maxLength value="255"/>
        </xsd:restriction>
      </xsd:simpleType>
    </xsd:element>
    <xsd:element name="DocumentStatus" ma:index="17" nillable="true" ma:displayName="DocumentStatus" ma:format="Dropdown" ma:internalName="DocumentStatus">
      <xsd:simpleType>
        <xsd:restriction base="dms:Text">
          <xsd:maxLength value="255"/>
        </xsd:restriction>
      </xsd:simpleType>
    </xsd:element>
    <xsd:element name="DocCoverageStartDate" ma:index="18" nillable="true" ma:displayName="DocCoverageStartDate" ma:default="[today]" ma:format="DateOnly" ma:indexed="true" ma:internalName="DocCoverageStartDate">
      <xsd:simpleType>
        <xsd:restriction base="dms:DateTime"/>
      </xsd:simpleType>
    </xsd:element>
    <xsd:element name="DocCoverageEndDate" ma:index="19" nillable="true" ma:displayName="DocCoverageEndDate" ma:format="DateOnly" ma:internalName="DocCoverageEndDate">
      <xsd:simpleType>
        <xsd:restriction base="dms:DateTime"/>
      </xsd:simpleType>
    </xsd:element>
    <xsd:element name="FocusArea" ma:index="20" nillable="true" ma:displayName="FocusArea" ma:format="Dropdown" ma:internalName="FocusArea">
      <xsd:simpleType>
        <xsd:restriction base="dms:Text">
          <xsd:maxLength value="255"/>
        </xsd:restriction>
      </xsd:simpleType>
    </xsd:element>
    <xsd:element name="AuthorName" ma:index="21" nillable="true" ma:displayName="AuthorName" ma:format="Dropdown" ma:internalName="AuthorName">
      <xsd:simpleType>
        <xsd:restriction base="dms:Text">
          <xsd:maxLength value="255"/>
        </xsd:restriction>
      </xsd:simpleType>
    </xsd:element>
    <xsd:element name="OfficeCountry" ma:index="22" nillable="true" ma:displayName="OfficeCountry" ma:format="Dropdown" ma:indexed="true" ma:internalName="OfficeCountry">
      <xsd:simpleType>
        <xsd:restriction base="dms:Text">
          <xsd:maxLength value="255"/>
        </xsd:restriction>
      </xsd:simpleType>
    </xsd:element>
    <xsd:element name="MediaServiceMetadata" ma:index="2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4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2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7" nillable="true" ma:taxonomy="true" ma:internalName="lcf76f155ced4ddcb4097134ff3c332f" ma:taxonomyFieldName="MediaServiceImageTags" ma:displayName="Image Tags" ma:readOnly="false" ma:fieldId="{5cf76f15-5ced-4ddc-b409-7134ff3c332f}" ma:taxonomyMulti="true" ma:sspId="f8ebb0a5-c57d-4c3a-bec7-8a38252dd05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2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3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3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3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3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91d5986-7c29-4ed1-8a54-b8fb378ed474" elementFormDefault="qualified">
    <xsd:import namespace="http://schemas.microsoft.com/office/2006/documentManagement/types"/>
    <xsd:import namespace="http://schemas.microsoft.com/office/infopath/2007/PartnerControls"/>
    <xsd:element name="TaxCatchAll" ma:index="28" nillable="true" ma:displayName="Taxonomy Catch All Column" ma:hidden="true" ma:list="{89ecd518-8760-4857-902e-5583cb61199f}" ma:internalName="TaxCatchAll" ma:showField="CatchAllData" ma:web="e91d5986-7c29-4ed1-8a54-b8fb378ed4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OfficeCountry xmlns="d9cf0e28-81d2-4dc7-8b10-820d80ed680d">B0580 - Turkmenistan - Ashgabad</OfficeCountry>
    <DocumentStatus xmlns="d9cf0e28-81d2-4dc7-8b10-820d80ed680d">Approved</DocumentStatus>
    <DocCoverageEndDate xmlns="d9cf0e28-81d2-4dc7-8b10-820d80ed680d">2022-12-31T05:00:00+00:00</DocCoverageEndDate>
    <TaxCatchAll xmlns="e91d5986-7c29-4ed1-8a54-b8fb378ed474" xsi:nil="true"/>
    <FunctionalArea xmlns="d9cf0e28-81d2-4dc7-8b10-820d80ed680d">Programme and Project</FunctionalArea>
    <FileNameDescription xmlns="d9cf0e28-81d2-4dc7-8b10-820d80ed680d">D-2022</FileNameDescription>
    <ProjectNumber xmlns="d9cf0e28-81d2-4dc7-8b10-820d80ed680d">00102378</ProjectNumber>
    <DocumentType xmlns="d9cf0e28-81d2-4dc7-8b10-820d80ed680d">Donor Report</DocumentType>
    <Language xmlns="d9cf0e28-81d2-4dc7-8b10-820d80ed680d">English</Language>
    <AuthorName xmlns="d9cf0e28-81d2-4dc7-8b10-820d80ed680d">UNDP</AuthorName>
    <DocumentCategory xmlns="d9cf0e28-81d2-4dc7-8b10-820d80ed680d">Project</DocumentCategory>
    <OperatingUnit xmlns="d9cf0e28-81d2-4dc7-8b10-820d80ed680d">UNDP-TKM</OperatingUnit>
    <lcf76f155ced4ddcb4097134ff3c332f xmlns="d9cf0e28-81d2-4dc7-8b10-820d80ed680d">
      <Terms xmlns="http://schemas.microsoft.com/office/infopath/2007/PartnerControls"/>
    </lcf76f155ced4ddcb4097134ff3c332f>
    <FocusArea xmlns="d9cf0e28-81d2-4dc7-8b10-820d80ed680d">Environment and Energy</FocusArea>
    <DocCoverageStartDate xmlns="d9cf0e28-81d2-4dc7-8b10-820d80ed680d">2022-01-01T05:00:00+00:00</DocCoverageStartDate>
    <FileClassificationMode xmlns="d9cf0e28-81d2-4dc7-8b10-820d80ed680d">Public</FileClassificationMode>
    <OutputNumber xmlns="d9cf0e28-81d2-4dc7-8b10-820d80ed680d">00104475</OutputNumber>
  </documentManagement>
</p:properties>
</file>

<file path=customXml/itemProps1.xml><?xml version="1.0" encoding="utf-8"?>
<ds:datastoreItem xmlns:ds="http://schemas.openxmlformats.org/officeDocument/2006/customXml" ds:itemID="{04DA74B6-0A82-40D0-A4DA-964D3D4F72F4}"/>
</file>

<file path=customXml/itemProps2.xml><?xml version="1.0" encoding="utf-8"?>
<ds:datastoreItem xmlns:ds="http://schemas.openxmlformats.org/officeDocument/2006/customXml" ds:itemID="{0E0C2C47-6B8B-4BF1-9DE9-331DFEF41B04}"/>
</file>

<file path=customXml/itemProps3.xml><?xml version="1.0" encoding="utf-8"?>
<ds:datastoreItem xmlns:ds="http://schemas.openxmlformats.org/officeDocument/2006/customXml" ds:itemID="{39BE9DEC-AB4A-4911-8D42-4701024739B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D-2022</dc:title>
  <dc:creator/>
  <cp:lastModifiedBy/>
  <dcterms:created xsi:type="dcterms:W3CDTF">2015-06-05T18:17:20Z</dcterms:created>
  <dcterms:modified xsi:type="dcterms:W3CDTF">2024-02-09T10:20:06Z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0x010100155F732436BD414ABE4F9007290F88BC</vt:lpwstr>
  </property>
</Properties>
</file>